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按照合同金额计算增值税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王刚</author>
    <author>dell</author>
  </authors>
  <commentList>
    <comment ref="C8" authorId="0">
      <text>
        <r>
          <rPr>
            <b/>
            <sz val="9"/>
            <rFont val="宋体"/>
            <charset val="134"/>
          </rPr>
          <t xml:space="preserve">
</t>
        </r>
        <r>
          <rPr>
            <sz val="9"/>
            <rFont val="宋体"/>
            <charset val="134"/>
          </rPr>
          <t>计算得出本项金额</t>
        </r>
      </text>
    </comment>
    <comment ref="C11" authorId="1">
      <text>
        <r>
          <rPr>
            <sz val="9"/>
            <rFont val="宋体"/>
            <charset val="134"/>
          </rPr>
          <t>gang:得出管理费数额</t>
        </r>
      </text>
    </comment>
    <comment ref="C12" authorId="0">
      <text>
        <r>
          <rPr>
            <b/>
            <sz val="9"/>
            <rFont val="宋体"/>
            <charset val="134"/>
          </rPr>
          <t>王刚:</t>
        </r>
        <r>
          <rPr>
            <sz val="9"/>
            <rFont val="宋体"/>
            <charset val="134"/>
          </rPr>
          <t xml:space="preserve">
合同金额的万分之三</t>
        </r>
      </text>
    </comment>
    <comment ref="C13" authorId="1">
      <text>
        <r>
          <rPr>
            <sz val="9"/>
            <rFont val="宋体"/>
            <charset val="134"/>
          </rPr>
          <t>gang：得出税费支出数额</t>
        </r>
      </text>
    </comment>
  </commentList>
</comments>
</file>

<file path=xl/sharedStrings.xml><?xml version="1.0" encoding="utf-8"?>
<sst xmlns="http://schemas.openxmlformats.org/spreadsheetml/2006/main" count="20" uniqueCount="20">
  <si>
    <t>大连海洋大学横向科研项目预算编制计算器</t>
  </si>
  <si>
    <r>
      <t xml:space="preserve">使用说明：
1、为方便老师进行预算编制，本计算器根据我校横向科研项目相关制度编写，并按照预算编制一般习惯，提供预算编制辅助。本计算器得出的计算结果仅供参考，不作为管理部门审核的判定依据及结论。
2、编制预算时，可输入【经费预算合计】【设备购置费】【劳务费、绩效支出】【外拨经费】【其它支出】（涂黄色部分）等科目，计算器计算得出【管理费】【印花税】【增值税及附征支出】及【业务费】（涂蓝色部分）。
3、计算器同时给出单位为“元”和“万元”两种单位，供参考使用。
</t>
    </r>
    <r>
      <rPr>
        <b/>
        <sz val="14"/>
        <color rgb="FFFF0000"/>
        <rFont val="宋体"/>
        <charset val="134"/>
        <scheme val="minor"/>
      </rPr>
      <t>4、按合同金额计算增值税。</t>
    </r>
  </si>
  <si>
    <t>预算科目名称</t>
  </si>
  <si>
    <t>预算数</t>
  </si>
  <si>
    <t>备注</t>
  </si>
  <si>
    <t>单位：元</t>
  </si>
  <si>
    <t>单位：万元</t>
  </si>
  <si>
    <t>经费预算合计</t>
  </si>
  <si>
    <t>1.设备费</t>
  </si>
  <si>
    <t>其中，设备购置费</t>
  </si>
  <si>
    <t>2.业务费</t>
  </si>
  <si>
    <t>3.劳务费</t>
  </si>
  <si>
    <t>4.绩效支出</t>
  </si>
  <si>
    <t>5.管理费（含国有资源（资产）占用费）</t>
  </si>
  <si>
    <t>6.印花税</t>
  </si>
  <si>
    <t>7.增值税及附征支出</t>
  </si>
  <si>
    <t>8.外拨经费</t>
  </si>
  <si>
    <t>9.其它支出</t>
  </si>
  <si>
    <t>使用方法：1、输入项目总金额；2、据实填写设备购置费等信息；3、自动算出“管理费”“印花税”和“增值税及附征支出”。</t>
  </si>
  <si>
    <t>本计算器仅用于技术服务、技术开发、技术咨询类横向科研项目的管理费和绩效支出的计算。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</si>
</sst>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.00_ "/>
  </numFmts>
  <fonts count="29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5"/>
      <color rgb="FF000000"/>
      <name val="黑体"/>
      <charset val="134"/>
    </font>
    <font>
      <sz val="15"/>
      <color rgb="FF000000"/>
      <name val="仿宋"/>
      <charset val="134"/>
    </font>
    <font>
      <sz val="15"/>
      <color theme="1"/>
      <name val="仿宋"/>
      <charset val="134"/>
    </font>
    <font>
      <sz val="10"/>
      <color theme="1"/>
      <name val="仿宋"/>
      <charset val="134"/>
    </font>
    <font>
      <sz val="15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176" fontId="4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top" wrapText="1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4" xfId="0" applyNumberFormat="1" applyFont="1" applyFill="1" applyBorder="1" applyAlignment="1">
      <alignment vertical="center" wrapText="1"/>
    </xf>
    <xf numFmtId="177" fontId="4" fillId="4" borderId="1" xfId="0" applyNumberFormat="1" applyFont="1" applyFill="1" applyBorder="1" applyAlignment="1">
      <alignment horizontal="center" vertical="center" wrapText="1"/>
    </xf>
    <xf numFmtId="176" fontId="4" fillId="4" borderId="5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176" fontId="4" fillId="4" borderId="6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top" wrapText="1"/>
    </xf>
    <xf numFmtId="176" fontId="4" fillId="4" borderId="1" xfId="0" applyNumberFormat="1" applyFont="1" applyFill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zoomScale="71" zoomScaleNormal="71" workbookViewId="0">
      <selection activeCell="K7" sqref="K7"/>
    </sheetView>
  </sheetViews>
  <sheetFormatPr defaultColWidth="8.61061946902655" defaultRowHeight="13.5" outlineLevelCol="4"/>
  <cols>
    <col min="2" max="2" width="56.3362831858407" customWidth="1"/>
    <col min="3" max="3" width="23.070796460177" customWidth="1"/>
    <col min="4" max="4" width="28.2654867256637" customWidth="1"/>
    <col min="5" max="5" width="22.3982300884956" customWidth="1"/>
  </cols>
  <sheetData>
    <row r="1" ht="23.25" spans="2:5">
      <c r="B1" s="1" t="s">
        <v>0</v>
      </c>
      <c r="C1" s="2"/>
      <c r="D1" s="2"/>
      <c r="E1" s="1"/>
    </row>
    <row r="2" ht="117" customHeight="1" spans="2:5">
      <c r="B2" s="3" t="s">
        <v>1</v>
      </c>
      <c r="C2" s="4"/>
      <c r="D2" s="5"/>
      <c r="E2" s="5"/>
    </row>
    <row r="3" ht="19.15" spans="2:5">
      <c r="B3" s="6" t="s">
        <v>2</v>
      </c>
      <c r="C3" s="7" t="s">
        <v>3</v>
      </c>
      <c r="D3" s="8"/>
      <c r="E3" s="6" t="s">
        <v>4</v>
      </c>
    </row>
    <row r="4" ht="19.15" spans="2:5">
      <c r="B4" s="6"/>
      <c r="C4" s="9" t="s">
        <v>5</v>
      </c>
      <c r="D4" s="9" t="s">
        <v>6</v>
      </c>
      <c r="E4" s="6"/>
    </row>
    <row r="5" ht="19.15" spans="2:5">
      <c r="B5" s="10" t="s">
        <v>7</v>
      </c>
      <c r="C5" s="11">
        <v>70000</v>
      </c>
      <c r="D5" s="12">
        <f t="shared" ref="D5:D9" si="0">C5/10000</f>
        <v>7</v>
      </c>
      <c r="E5" s="13"/>
    </row>
    <row r="6" ht="19.15" spans="2:5">
      <c r="B6" s="10" t="s">
        <v>8</v>
      </c>
      <c r="C6" s="11">
        <v>10000</v>
      </c>
      <c r="D6" s="14"/>
      <c r="E6" s="13"/>
    </row>
    <row r="7" ht="19.15" spans="2:5">
      <c r="B7" s="10" t="s">
        <v>9</v>
      </c>
      <c r="C7" s="11">
        <v>0</v>
      </c>
      <c r="D7" s="12">
        <f t="shared" si="0"/>
        <v>0</v>
      </c>
      <c r="E7" s="13"/>
    </row>
    <row r="8" ht="19.15" spans="2:5">
      <c r="B8" s="15" t="s">
        <v>10</v>
      </c>
      <c r="C8" s="16">
        <f>C5-C6-C9-C11-C12-C13-C14-C15-C10</f>
        <v>54310.7296116505</v>
      </c>
      <c r="D8" s="17">
        <f t="shared" si="0"/>
        <v>5.43107296116505</v>
      </c>
      <c r="E8" s="13"/>
    </row>
    <row r="9" ht="19.15" spans="2:5">
      <c r="B9" s="10" t="s">
        <v>11</v>
      </c>
      <c r="C9" s="18">
        <v>0</v>
      </c>
      <c r="D9" s="17">
        <f t="shared" si="0"/>
        <v>0</v>
      </c>
      <c r="E9" s="19"/>
    </row>
    <row r="10" ht="19.15" spans="2:5">
      <c r="B10" s="10" t="s">
        <v>12</v>
      </c>
      <c r="C10" s="18">
        <v>0</v>
      </c>
      <c r="D10" s="20"/>
      <c r="E10" s="21"/>
    </row>
    <row r="11" ht="19.15" spans="2:5">
      <c r="B11" s="10" t="s">
        <v>13</v>
      </c>
      <c r="C11" s="16">
        <f>IF((C5-C13-C12-C7)&lt;=300000,(C5-C13-C12-C7)*0.05,IF((C5-C13-C12-C7)&lt;=1000000,((C5-C13-C12-C7)-300000)*0.04+15000,((C5-C13-C12-C7)-1000000)*0.03+43000))</f>
        <v>3384.77524271845</v>
      </c>
      <c r="D11" s="12">
        <f t="shared" ref="D11:D15" si="1">C11/10000</f>
        <v>0.338477524271845</v>
      </c>
      <c r="E11" s="21"/>
    </row>
    <row r="12" ht="19.15" spans="2:5">
      <c r="B12" s="10" t="s">
        <v>14</v>
      </c>
      <c r="C12" s="16">
        <f>C5*0.0003</f>
        <v>21</v>
      </c>
      <c r="D12" s="12">
        <f t="shared" si="1"/>
        <v>0.0021</v>
      </c>
      <c r="E12" s="21"/>
    </row>
    <row r="13" ht="19.15" spans="2:5">
      <c r="B13" s="10" t="s">
        <v>15</v>
      </c>
      <c r="C13" s="16">
        <f>C5/1.03*0.03+C5/1.03*0.03*0.12</f>
        <v>2283.49514563107</v>
      </c>
      <c r="D13" s="12">
        <f t="shared" si="1"/>
        <v>0.228349514563107</v>
      </c>
      <c r="E13" s="19"/>
    </row>
    <row r="14" ht="19.15" spans="2:5">
      <c r="B14" s="10" t="s">
        <v>16</v>
      </c>
      <c r="C14" s="18">
        <v>0</v>
      </c>
      <c r="D14" s="22">
        <f t="shared" si="1"/>
        <v>0</v>
      </c>
      <c r="E14" s="23"/>
    </row>
    <row r="15" ht="19.15" spans="2:5">
      <c r="B15" s="10" t="s">
        <v>17</v>
      </c>
      <c r="C15" s="18">
        <v>0</v>
      </c>
      <c r="D15" s="22">
        <f t="shared" si="1"/>
        <v>0</v>
      </c>
      <c r="E15" s="24"/>
    </row>
    <row r="16" spans="3:4">
      <c r="C16" s="25"/>
      <c r="D16" s="25"/>
    </row>
    <row r="17" spans="1:5">
      <c r="A17" s="26"/>
      <c r="B17" s="5" t="s">
        <v>18</v>
      </c>
      <c r="C17" s="27"/>
      <c r="D17" s="27"/>
      <c r="E17" s="5"/>
    </row>
    <row r="18" spans="2:5">
      <c r="B18" s="28" t="s">
        <v>19</v>
      </c>
      <c r="C18" s="29"/>
      <c r="D18" s="29"/>
      <c r="E18" s="28"/>
    </row>
  </sheetData>
  <mergeCells count="6">
    <mergeCell ref="B1:E1"/>
    <mergeCell ref="B2:E2"/>
    <mergeCell ref="C3:D3"/>
    <mergeCell ref="B17:E17"/>
    <mergeCell ref="B18:E18"/>
    <mergeCell ref="D9:D10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按照合同金额计算增值税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周晓棋</cp:lastModifiedBy>
  <dcterms:created xsi:type="dcterms:W3CDTF">2020-04-02T08:56:00Z</dcterms:created>
  <dcterms:modified xsi:type="dcterms:W3CDTF">2026-11-02T02:08:16Z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3563ACA523024DEDBD30D4E37EE40D55_13</vt:lpwstr>
  </property>
  <property fmtid="{D5CDD505-2E9C-101B-9397-08002B2CF9AE}" pid="4" name="CalculationRule">
    <vt:i4>0</vt:i4>
  </property>
</Properties>
</file>